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810" activeTab="0"/>
  </bookViews>
  <sheets>
    <sheet name="Одна задача - РОСПИСЬ" sheetId="1" r:id="rId1"/>
  </sheets>
  <definedNames>
    <definedName name="_xlnm.Print_Titles" localSheetId="0">'Одна задача - РОСПИСЬ'!$4:$5</definedName>
  </definedNames>
  <calcPr fullCalcOnLoad="1"/>
</workbook>
</file>

<file path=xl/sharedStrings.xml><?xml version="1.0" encoding="utf-8"?>
<sst xmlns="http://schemas.openxmlformats.org/spreadsheetml/2006/main" count="151" uniqueCount="130">
  <si>
    <t>Наименование</t>
  </si>
  <si>
    <t>ВСЕГО:</t>
  </si>
  <si>
    <t>Выполнение функций органами местного самоуправления</t>
  </si>
  <si>
    <t>Администрация  муниципального образования "Городское поселение город Юхнов"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</si>
  <si>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</si>
  <si>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</si>
  <si>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</si>
  <si>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</si>
  <si>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</si>
  <si>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</si>
  <si>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</si>
  <si>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</si>
  <si>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</si>
  <si>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</si>
  <si>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</si>
  <si>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</si>
  <si>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</si>
  <si>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</si>
  <si>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</si>
  <si>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</si>
  <si>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</si>
  <si>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</si>
  <si>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</si>
  <si>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</si>
  <si>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Прочие расходы</t>
  </si>
  <si>
    <t>Отдел финансов и бюджета администрации муниципального района "Юхновский район"</t>
  </si>
  <si>
    <t xml:space="preserve"> 003 </t>
  </si>
  <si>
    <t xml:space="preserve"> 003 01 </t>
  </si>
  <si>
    <t xml:space="preserve"> 003 03 </t>
  </si>
  <si>
    <t xml:space="preserve"> 003 03 09 </t>
  </si>
  <si>
    <t>Мероприятия по предупреждению  и ликвидации последствий чрезвычайных ситуаций и стихийных бедствий</t>
  </si>
  <si>
    <t>Мероприятия по гражданской обороне</t>
  </si>
  <si>
    <t xml:space="preserve"> 003 05 02 </t>
  </si>
  <si>
    <t xml:space="preserve"> 003 05 03 </t>
  </si>
  <si>
    <t xml:space="preserve"> 003 05 </t>
  </si>
  <si>
    <t xml:space="preserve"> ППП Р П КЦСР КВР ЭКР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</si>
  <si>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</si>
  <si>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003 01 06</t>
  </si>
  <si>
    <t xml:space="preserve"> 003 01 04 </t>
  </si>
  <si>
    <t xml:space="preserve"> 003 01 13 </t>
  </si>
  <si>
    <t xml:space="preserve"> 003 07 07 </t>
  </si>
  <si>
    <t xml:space="preserve"> 003 07 </t>
  </si>
  <si>
    <t xml:space="preserve"> 003 02 03 </t>
  </si>
  <si>
    <t xml:space="preserve"> 003 02 03 0013600 </t>
  </si>
  <si>
    <t xml:space="preserve"> 003 02 03 0013600 500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</si>
  <si>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</si>
  <si>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</si>
  <si>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</si>
  <si>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 xml:space="preserve"> 003 03 10 </t>
  </si>
  <si>
    <t>Обеспечение пожарной безопасности</t>
  </si>
  <si>
    <t xml:space="preserve"> 003 01 04 7950001 </t>
  </si>
  <si>
    <t xml:space="preserve"> 003 01 04 7950001 806 </t>
  </si>
  <si>
    <t xml:space="preserve"> 003 01 04 7950001 807 </t>
  </si>
  <si>
    <t xml:space="preserve"> 003 08 </t>
  </si>
  <si>
    <t xml:space="preserve"> 003 08 01 </t>
  </si>
  <si>
    <t xml:space="preserve">                  Глава местной администрации </t>
  </si>
  <si>
    <t xml:space="preserve"> 003 03 10 7950001</t>
  </si>
  <si>
    <t xml:space="preserve"> 003 05 02 7950001 </t>
  </si>
  <si>
    <t xml:space="preserve"> 003 05 03 7950001 </t>
  </si>
  <si>
    <t xml:space="preserve">         Культура и кинематография</t>
  </si>
  <si>
    <t xml:space="preserve">         Культура </t>
  </si>
  <si>
    <t xml:space="preserve">      Молодёжная политика и оздоровление детей</t>
  </si>
  <si>
    <t xml:space="preserve">   Образование</t>
  </si>
  <si>
    <t xml:space="preserve"> 003 07 07 7950001 </t>
  </si>
  <si>
    <t xml:space="preserve"> 003 08 01 795001 </t>
  </si>
  <si>
    <t xml:space="preserve"> 003 08 01 7950001 804 </t>
  </si>
  <si>
    <t xml:space="preserve"> 003 03 09 7950001 </t>
  </si>
  <si>
    <t>Содержание сводной бухгалтерии</t>
  </si>
  <si>
    <t xml:space="preserve"> 003 01 06 7950001 </t>
  </si>
  <si>
    <t xml:space="preserve"> 003 03 09 7950001 810</t>
  </si>
  <si>
    <t xml:space="preserve"> 003 03 09 7950001 811</t>
  </si>
  <si>
    <t xml:space="preserve"> 003 03 10 7950001 812</t>
  </si>
  <si>
    <t xml:space="preserve"> 003 05 02 7950001 814</t>
  </si>
  <si>
    <t xml:space="preserve"> 003 05 03 7950001 815</t>
  </si>
  <si>
    <t xml:space="preserve"> 003 05 03 7950001 816</t>
  </si>
  <si>
    <t xml:space="preserve"> 003 05 03 7950001 817</t>
  </si>
  <si>
    <t xml:space="preserve"> 003 05 03 7950001 818</t>
  </si>
  <si>
    <t xml:space="preserve"> 003 05 03 7950001 819</t>
  </si>
  <si>
    <t>Физическая культура и спорт</t>
  </si>
  <si>
    <t>Физкультурно-оздоровительная работа и спортивные мероприятия</t>
  </si>
  <si>
    <t xml:space="preserve"> 003 11</t>
  </si>
  <si>
    <t>Другие вопросы в области социальной политики</t>
  </si>
  <si>
    <t>Средства, на социальную поддержку и социальное обслуживание граждан находящихся в трудной жизненой ситуации,  малоимущих граждан,  детей сирот, безнадзорных детей</t>
  </si>
  <si>
    <t>Социальная политика</t>
  </si>
  <si>
    <t>003 10</t>
  </si>
  <si>
    <t>003 10 06</t>
  </si>
  <si>
    <t xml:space="preserve">003 10 06 7950001 </t>
  </si>
  <si>
    <t xml:space="preserve">003 10 06 7950001 821 </t>
  </si>
  <si>
    <t>Сельский дом культуры</t>
  </si>
  <si>
    <t>Мероприятия по пожарной безопасности</t>
  </si>
  <si>
    <t xml:space="preserve"> 003 01 13 7950001</t>
  </si>
  <si>
    <t xml:space="preserve"> 003 01 13 7950001 809</t>
  </si>
  <si>
    <t>(рублей)</t>
  </si>
  <si>
    <t xml:space="preserve"> 003 01 06 7950001 808</t>
  </si>
  <si>
    <t xml:space="preserve"> 003 11 02</t>
  </si>
  <si>
    <t>Массовый спорт</t>
  </si>
  <si>
    <t xml:space="preserve"> 003 11 02 7950001</t>
  </si>
  <si>
    <t xml:space="preserve"> 003 11 02 7950001 822</t>
  </si>
  <si>
    <t>003 07 07 7950001 022</t>
  </si>
  <si>
    <t>Мероприятия в области образования</t>
  </si>
  <si>
    <t xml:space="preserve">Мероприятия по организации временного трудоустройства несовершеннолетних граждан в возрасте от 14 до 18 лет в свободное от учёбы время </t>
  </si>
  <si>
    <t>003 07 07 7950001 834</t>
  </si>
  <si>
    <t>003 07 07 7950001 835</t>
  </si>
  <si>
    <t>Мероприятия по организации оплачиваемых общественных работ</t>
  </si>
  <si>
    <t>Мероприятия по временному трудоустройству безработных граждан, испытывающих трудности в поиске работы</t>
  </si>
  <si>
    <t>Мероприятия по предупреждению террористических актов</t>
  </si>
  <si>
    <t xml:space="preserve"> 003 03 09 7950001 820</t>
  </si>
  <si>
    <t>Обеспечение безопасности людей на водных объектах</t>
  </si>
  <si>
    <t xml:space="preserve"> 003 03 09 7950001 833</t>
  </si>
  <si>
    <t>003 07 07 7950001 836</t>
  </si>
  <si>
    <t>000</t>
  </si>
  <si>
    <t xml:space="preserve">          Реализация мероприятий по земельным отношениям</t>
  </si>
  <si>
    <t>829</t>
  </si>
  <si>
    <t xml:space="preserve"> 003 04 12</t>
  </si>
  <si>
    <t xml:space="preserve"> 003 04 12 7950001 </t>
  </si>
  <si>
    <t xml:space="preserve"> 003 03 09 7950001 829</t>
  </si>
  <si>
    <t>Национальная экономика</t>
  </si>
  <si>
    <t>Другие вопросы в области национальной экономики</t>
  </si>
  <si>
    <t xml:space="preserve"> 003 02 </t>
  </si>
  <si>
    <t xml:space="preserve">003 04 </t>
  </si>
  <si>
    <t xml:space="preserve">                  Центральный аппарат</t>
  </si>
  <si>
    <t>Администрация муниципального образования Сельское поселение "Деревня Погореловка"</t>
  </si>
  <si>
    <t>МЦП "Совершенствование развития и организации решения вопросов местного значения сельского поселения "Деревня Погореловка"на 2012-2014 годы"</t>
  </si>
  <si>
    <t>МЦП "Совершенствование развития и организации решения вопросов местного значения сельского поселения "Деревня Погореловка"на 2013-2015 годы"</t>
  </si>
  <si>
    <t>Приложение № 5 решению сельской Думы от    декабря 2012 года №  "О бюджете МО СП "Деревня Погореловка" на 2013 год и плановый период 2014-2015гг."</t>
  </si>
  <si>
    <t>Всего на 2014 год</t>
  </si>
  <si>
    <t>Всего на 2015 год</t>
  </si>
  <si>
    <t>Ведомственная структура расходов бюджета сельского  поселения  на 2014-2015 годы</t>
  </si>
  <si>
    <t>Условно-утверждённые расходы</t>
  </si>
  <si>
    <t>003 01  13 9999999 013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</si>
</sst>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49" fontId="0" fillId="33" borderId="10" xfId="0" applyNumberFormat="1" applyFont="1" applyFill="1" applyBorder="1" applyAlignment="1">
      <alignment horizontal="center" vertical="top" shrinkToFit="1"/>
    </xf>
    <xf numFmtId="4" fontId="0" fillId="34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 vertical="top" shrinkToFit="1"/>
    </xf>
    <xf numFmtId="4" fontId="0" fillId="34" borderId="10" xfId="0" applyNumberFormat="1" applyFont="1" applyFill="1" applyBorder="1" applyAlignment="1">
      <alignment horizontal="right" vertical="top" shrinkToFi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53.25390625" style="0" customWidth="1"/>
    <col min="2" max="2" width="20.625" style="0" customWidth="1"/>
    <col min="3" max="3" width="17.25390625" style="0" customWidth="1"/>
    <col min="4" max="4" width="17.125" style="0" customWidth="1"/>
    <col min="5" max="8" width="0" style="0" hidden="1" customWidth="1"/>
  </cols>
  <sheetData>
    <row r="1" ht="101.25">
      <c r="D1" s="4" t="s">
        <v>124</v>
      </c>
    </row>
    <row r="2" spans="1:4" ht="42" customHeight="1">
      <c r="A2" s="30" t="s">
        <v>127</v>
      </c>
      <c r="B2" s="30"/>
      <c r="C2" s="30"/>
      <c r="D2" s="30"/>
    </row>
    <row r="3" spans="1:4" ht="12.75">
      <c r="A3" s="5"/>
      <c r="B3" s="5"/>
      <c r="C3" s="5"/>
      <c r="D3" s="18" t="s">
        <v>92</v>
      </c>
    </row>
    <row r="4" spans="1:4" ht="24.75" customHeight="1">
      <c r="A4" s="28" t="s">
        <v>0</v>
      </c>
      <c r="B4" s="27" t="s">
        <v>35</v>
      </c>
      <c r="C4" s="29" t="s">
        <v>125</v>
      </c>
      <c r="D4" s="29" t="s">
        <v>126</v>
      </c>
    </row>
    <row r="5" spans="1:4" ht="24.75" customHeight="1">
      <c r="A5" s="28"/>
      <c r="B5" s="27"/>
      <c r="C5" s="29"/>
      <c r="D5" s="29"/>
    </row>
    <row r="6" spans="1:4" ht="13.5" customHeight="1" hidden="1" thickBot="1">
      <c r="A6" s="7" t="s">
        <v>1</v>
      </c>
      <c r="B6" s="8"/>
      <c r="C6" s="8"/>
      <c r="D6" s="9" t="e">
        <f>SUM(#REF!)</f>
        <v>#REF!</v>
      </c>
    </row>
    <row r="7" spans="1:6" s="2" customFormat="1" ht="25.5">
      <c r="A7" s="10" t="s">
        <v>121</v>
      </c>
      <c r="B7" s="11" t="s">
        <v>26</v>
      </c>
      <c r="C7" s="16">
        <f>C8+C20+C24+C34+C38+C49+C56+C60+C64</f>
        <v>1508383</v>
      </c>
      <c r="D7" s="16">
        <f>D8+D20+D24+D34+D38+D49+D56+D60+D64</f>
        <v>1584828</v>
      </c>
      <c r="F7" s="2" t="s">
        <v>3</v>
      </c>
    </row>
    <row r="8" spans="1:6" s="2" customFormat="1" ht="12.75">
      <c r="A8" s="10" t="str">
        <f>IF(E8&lt;&gt;"",E8,F8)</f>
        <v>Общегосударственные вопросы</v>
      </c>
      <c r="B8" s="11" t="s">
        <v>27</v>
      </c>
      <c r="C8" s="16">
        <f>C9+C13+C16</f>
        <v>892290</v>
      </c>
      <c r="D8" s="16">
        <f>D9+D13+D16</f>
        <v>934290</v>
      </c>
      <c r="F8" s="2" t="s">
        <v>4</v>
      </c>
    </row>
    <row r="9" spans="1:6" s="2" customFormat="1" ht="38.25">
      <c r="A9" s="10" t="str">
        <f>IF(E9&lt;&gt;"",E9,F9)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9" s="11" t="s">
        <v>38</v>
      </c>
      <c r="C9" s="16">
        <f>C10</f>
        <v>759614</v>
      </c>
      <c r="D9" s="16">
        <f>D10</f>
        <v>759614</v>
      </c>
      <c r="F9" s="2" t="s">
        <v>5</v>
      </c>
    </row>
    <row r="10" spans="1:6" ht="42.75" customHeight="1">
      <c r="A10" s="12" t="s">
        <v>123</v>
      </c>
      <c r="B10" s="13" t="s">
        <v>50</v>
      </c>
      <c r="C10" s="17">
        <f>C11+C12</f>
        <v>759614</v>
      </c>
      <c r="D10" s="17">
        <f>D11+D12</f>
        <v>759614</v>
      </c>
      <c r="F10" t="s">
        <v>6</v>
      </c>
    </row>
    <row r="11" spans="1:6" ht="18.75" customHeight="1">
      <c r="A11" s="26" t="s">
        <v>55</v>
      </c>
      <c r="B11" s="13" t="s">
        <v>51</v>
      </c>
      <c r="C11" s="17">
        <v>356999</v>
      </c>
      <c r="D11" s="17">
        <v>356999</v>
      </c>
      <c r="F11" t="s">
        <v>2</v>
      </c>
    </row>
    <row r="12" spans="1:4" ht="12.75">
      <c r="A12" s="26" t="s">
        <v>120</v>
      </c>
      <c r="B12" s="13" t="s">
        <v>52</v>
      </c>
      <c r="C12" s="17">
        <v>402615</v>
      </c>
      <c r="D12" s="17">
        <v>402615</v>
      </c>
    </row>
    <row r="13" spans="1:4" s="2" customFormat="1" ht="41.25" customHeight="1">
      <c r="A13" s="10" t="s">
        <v>36</v>
      </c>
      <c r="B13" s="11" t="s">
        <v>37</v>
      </c>
      <c r="C13" s="16">
        <f>C14</f>
        <v>83676</v>
      </c>
      <c r="D13" s="16">
        <f>D14</f>
        <v>83676</v>
      </c>
    </row>
    <row r="14" spans="1:4" ht="42.75" customHeight="1">
      <c r="A14" s="12" t="s">
        <v>123</v>
      </c>
      <c r="B14" s="13" t="s">
        <v>68</v>
      </c>
      <c r="C14" s="17">
        <f>C15</f>
        <v>83676</v>
      </c>
      <c r="D14" s="17">
        <f>D15</f>
        <v>83676</v>
      </c>
    </row>
    <row r="15" spans="1:4" ht="12.75">
      <c r="A15" s="12" t="s">
        <v>67</v>
      </c>
      <c r="B15" s="13" t="s">
        <v>93</v>
      </c>
      <c r="C15" s="17">
        <v>83676</v>
      </c>
      <c r="D15" s="17">
        <v>83676</v>
      </c>
    </row>
    <row r="16" spans="1:6" s="2" customFormat="1" ht="12.75">
      <c r="A16" s="10" t="str">
        <f>IF(E16&lt;&gt;"",E16,F16)</f>
        <v>Другие общегосударственные вопросы</v>
      </c>
      <c r="B16" s="11" t="s">
        <v>39</v>
      </c>
      <c r="C16" s="16">
        <f>C17</f>
        <v>49000</v>
      </c>
      <c r="D16" s="16">
        <f>D17</f>
        <v>91000</v>
      </c>
      <c r="F16" s="2" t="s">
        <v>7</v>
      </c>
    </row>
    <row r="17" spans="1:6" ht="47.25" customHeight="1">
      <c r="A17" s="12" t="s">
        <v>123</v>
      </c>
      <c r="B17" s="13" t="s">
        <v>90</v>
      </c>
      <c r="C17" s="17">
        <f>C18+C19</f>
        <v>49000</v>
      </c>
      <c r="D17" s="17">
        <f>D18+D19</f>
        <v>91000</v>
      </c>
      <c r="F17" t="s">
        <v>8</v>
      </c>
    </row>
    <row r="18" spans="1:6" ht="29.25" customHeight="1">
      <c r="A18" s="12" t="s">
        <v>8</v>
      </c>
      <c r="B18" s="13" t="s">
        <v>91</v>
      </c>
      <c r="C18" s="17">
        <v>10000</v>
      </c>
      <c r="D18" s="17">
        <v>10000</v>
      </c>
      <c r="F18" t="s">
        <v>2</v>
      </c>
    </row>
    <row r="19" spans="1:4" ht="17.25" customHeight="1">
      <c r="A19" s="12" t="s">
        <v>128</v>
      </c>
      <c r="B19" s="13" t="s">
        <v>129</v>
      </c>
      <c r="C19" s="17">
        <v>39000</v>
      </c>
      <c r="D19" s="17">
        <v>81000</v>
      </c>
    </row>
    <row r="20" spans="1:4" s="2" customFormat="1" ht="12.75">
      <c r="A20" s="10" t="s">
        <v>45</v>
      </c>
      <c r="B20" s="11" t="s">
        <v>118</v>
      </c>
      <c r="C20" s="16">
        <f aca="true" t="shared" si="0" ref="C20:D22">C21</f>
        <v>25609</v>
      </c>
      <c r="D20" s="16">
        <f t="shared" si="0"/>
        <v>25494</v>
      </c>
    </row>
    <row r="21" spans="1:4" s="2" customFormat="1" ht="12.75">
      <c r="A21" s="10" t="s">
        <v>46</v>
      </c>
      <c r="B21" s="11" t="s">
        <v>42</v>
      </c>
      <c r="C21" s="16">
        <f t="shared" si="0"/>
        <v>25609</v>
      </c>
      <c r="D21" s="16">
        <f t="shared" si="0"/>
        <v>25494</v>
      </c>
    </row>
    <row r="22" spans="1:4" ht="25.5">
      <c r="A22" s="12" t="s">
        <v>47</v>
      </c>
      <c r="B22" s="13" t="s">
        <v>43</v>
      </c>
      <c r="C22" s="17">
        <f t="shared" si="0"/>
        <v>25609</v>
      </c>
      <c r="D22" s="17">
        <f t="shared" si="0"/>
        <v>25494</v>
      </c>
    </row>
    <row r="23" spans="1:4" ht="12.75">
      <c r="A23" s="12" t="s">
        <v>2</v>
      </c>
      <c r="B23" s="13" t="s">
        <v>44</v>
      </c>
      <c r="C23" s="17">
        <v>25609</v>
      </c>
      <c r="D23" s="17">
        <v>25494</v>
      </c>
    </row>
    <row r="24" spans="1:6" s="2" customFormat="1" ht="25.5">
      <c r="A24" s="10" t="str">
        <f>IF(E24&lt;&gt;"",E24,F24)</f>
        <v>Национальная безопасность и правоохранительная деятельность</v>
      </c>
      <c r="B24" s="11" t="s">
        <v>28</v>
      </c>
      <c r="C24" s="16">
        <f>C25+C31</f>
        <v>152891</v>
      </c>
      <c r="D24" s="16">
        <f>D25+D31</f>
        <v>152891</v>
      </c>
      <c r="F24" s="2" t="s">
        <v>9</v>
      </c>
    </row>
    <row r="25" spans="1:6" s="2" customFormat="1" ht="25.5">
      <c r="A25" s="10" t="str">
        <f>IF(E25&lt;&gt;"",E25,F25)</f>
        <v>Защита населения и территории от чрезвычайных ситуаций природного и техногенного характера, гражданская оборона</v>
      </c>
      <c r="B25" s="11" t="s">
        <v>29</v>
      </c>
      <c r="C25" s="16">
        <f>C26</f>
        <v>7000</v>
      </c>
      <c r="D25" s="16">
        <f>D26</f>
        <v>7000</v>
      </c>
      <c r="F25" s="2" t="s">
        <v>10</v>
      </c>
    </row>
    <row r="26" spans="1:4" ht="40.5" customHeight="1">
      <c r="A26" s="12" t="s">
        <v>123</v>
      </c>
      <c r="B26" s="13" t="s">
        <v>66</v>
      </c>
      <c r="C26" s="17">
        <f>C27+C28+C29+C30</f>
        <v>7000</v>
      </c>
      <c r="D26" s="17">
        <f>D27+D28+D29+D30</f>
        <v>7000</v>
      </c>
    </row>
    <row r="27" spans="1:4" ht="32.25" customHeight="1">
      <c r="A27" s="12" t="s">
        <v>30</v>
      </c>
      <c r="B27" s="13" t="s">
        <v>69</v>
      </c>
      <c r="C27" s="17">
        <v>5000</v>
      </c>
      <c r="D27" s="17">
        <v>5000</v>
      </c>
    </row>
    <row r="28" spans="1:4" ht="17.25" customHeight="1">
      <c r="A28" s="12" t="s">
        <v>31</v>
      </c>
      <c r="B28" s="13" t="s">
        <v>70</v>
      </c>
      <c r="C28" s="17">
        <v>1000</v>
      </c>
      <c r="D28" s="17">
        <v>1000</v>
      </c>
    </row>
    <row r="29" spans="1:4" ht="17.25" customHeight="1">
      <c r="A29" s="12" t="s">
        <v>105</v>
      </c>
      <c r="B29" s="13" t="s">
        <v>106</v>
      </c>
      <c r="C29" s="17">
        <v>500</v>
      </c>
      <c r="D29" s="17">
        <v>500</v>
      </c>
    </row>
    <row r="30" spans="1:4" ht="17.25" customHeight="1">
      <c r="A30" s="12" t="s">
        <v>107</v>
      </c>
      <c r="B30" s="13" t="s">
        <v>115</v>
      </c>
      <c r="C30" s="17">
        <v>500</v>
      </c>
      <c r="D30" s="17">
        <v>500</v>
      </c>
    </row>
    <row r="31" spans="1:4" s="2" customFormat="1" ht="12.75">
      <c r="A31" s="10" t="s">
        <v>49</v>
      </c>
      <c r="B31" s="11" t="s">
        <v>48</v>
      </c>
      <c r="C31" s="16">
        <f>C32</f>
        <v>145891</v>
      </c>
      <c r="D31" s="16">
        <f>D32</f>
        <v>145891</v>
      </c>
    </row>
    <row r="32" spans="1:4" ht="42.75" customHeight="1">
      <c r="A32" s="12" t="s">
        <v>123</v>
      </c>
      <c r="B32" s="13" t="s">
        <v>56</v>
      </c>
      <c r="C32" s="17">
        <f>C33</f>
        <v>145891</v>
      </c>
      <c r="D32" s="17">
        <f>D33</f>
        <v>145891</v>
      </c>
    </row>
    <row r="33" spans="1:4" ht="12.75">
      <c r="A33" s="12" t="s">
        <v>89</v>
      </c>
      <c r="B33" s="13" t="s">
        <v>71</v>
      </c>
      <c r="C33" s="17">
        <v>145891</v>
      </c>
      <c r="D33" s="17">
        <v>145891</v>
      </c>
    </row>
    <row r="34" spans="1:4" s="2" customFormat="1" ht="12.75">
      <c r="A34" s="10" t="s">
        <v>116</v>
      </c>
      <c r="B34" s="11" t="s">
        <v>119</v>
      </c>
      <c r="C34" s="16">
        <f aca="true" t="shared" si="1" ref="C34:D36">C35</f>
        <v>10000</v>
      </c>
      <c r="D34" s="16">
        <f t="shared" si="1"/>
        <v>10000</v>
      </c>
    </row>
    <row r="35" spans="1:7" s="23" customFormat="1" ht="12.75">
      <c r="A35" s="21" t="s">
        <v>117</v>
      </c>
      <c r="B35" s="13" t="s">
        <v>113</v>
      </c>
      <c r="C35" s="24">
        <f t="shared" si="1"/>
        <v>10000</v>
      </c>
      <c r="D35" s="24">
        <f t="shared" si="1"/>
        <v>10000</v>
      </c>
      <c r="E35" s="22" t="s">
        <v>110</v>
      </c>
      <c r="F35" s="22"/>
      <c r="G35" s="25">
        <f>G36</f>
        <v>50000</v>
      </c>
    </row>
    <row r="36" spans="1:7" ht="38.25">
      <c r="A36" s="12" t="s">
        <v>123</v>
      </c>
      <c r="B36" s="13" t="s">
        <v>114</v>
      </c>
      <c r="C36" s="24">
        <f t="shared" si="1"/>
        <v>10000</v>
      </c>
      <c r="D36" s="24">
        <f t="shared" si="1"/>
        <v>10000</v>
      </c>
      <c r="E36" s="19" t="s">
        <v>110</v>
      </c>
      <c r="F36" s="19"/>
      <c r="G36" s="20">
        <f>G37</f>
        <v>50000</v>
      </c>
    </row>
    <row r="37" spans="1:7" ht="15.75" customHeight="1">
      <c r="A37" s="21" t="s">
        <v>111</v>
      </c>
      <c r="B37" s="13" t="s">
        <v>108</v>
      </c>
      <c r="C37" s="24">
        <v>10000</v>
      </c>
      <c r="D37" s="24">
        <v>10000</v>
      </c>
      <c r="E37" s="19" t="s">
        <v>112</v>
      </c>
      <c r="F37" s="19"/>
      <c r="G37" s="20">
        <v>50000</v>
      </c>
    </row>
    <row r="38" spans="1:6" s="2" customFormat="1" ht="12.75">
      <c r="A38" s="10" t="str">
        <f>IF(E38&lt;&gt;"",E38,F38)</f>
        <v>Жилищно-коммунальное хозяйство</v>
      </c>
      <c r="B38" s="11" t="s">
        <v>34</v>
      </c>
      <c r="C38" s="16">
        <f>C39+C42</f>
        <v>36193</v>
      </c>
      <c r="D38" s="16">
        <f>D39+D42</f>
        <v>70753</v>
      </c>
      <c r="F38" s="2" t="s">
        <v>12</v>
      </c>
    </row>
    <row r="39" spans="1:6" s="2" customFormat="1" ht="12.75">
      <c r="A39" s="10" t="str">
        <f>IF(E39&lt;&gt;"",E39,F39)</f>
        <v>Коммунальное хозяйство</v>
      </c>
      <c r="B39" s="11" t="s">
        <v>32</v>
      </c>
      <c r="C39" s="16">
        <f>C40</f>
        <v>10000</v>
      </c>
      <c r="D39" s="16">
        <f>D40</f>
        <v>10000</v>
      </c>
      <c r="F39" s="2" t="s">
        <v>13</v>
      </c>
    </row>
    <row r="40" spans="1:6" ht="45" customHeight="1">
      <c r="A40" s="12" t="s">
        <v>123</v>
      </c>
      <c r="B40" s="13" t="s">
        <v>57</v>
      </c>
      <c r="C40" s="17">
        <f>C41</f>
        <v>10000</v>
      </c>
      <c r="D40" s="17">
        <f>D41</f>
        <v>10000</v>
      </c>
      <c r="F40" t="s">
        <v>14</v>
      </c>
    </row>
    <row r="41" spans="1:6" ht="12.75">
      <c r="A41" s="12" t="s">
        <v>14</v>
      </c>
      <c r="B41" s="13" t="s">
        <v>72</v>
      </c>
      <c r="C41" s="17">
        <v>10000</v>
      </c>
      <c r="D41" s="17">
        <v>10000</v>
      </c>
      <c r="F41" t="s">
        <v>11</v>
      </c>
    </row>
    <row r="42" spans="1:6" s="2" customFormat="1" ht="12.75">
      <c r="A42" s="10" t="str">
        <f>IF(E42&lt;&gt;"",E42,F42)</f>
        <v>Благоустройство</v>
      </c>
      <c r="B42" s="11" t="s">
        <v>33</v>
      </c>
      <c r="C42" s="16">
        <f>C43</f>
        <v>26193</v>
      </c>
      <c r="D42" s="16">
        <f>D43</f>
        <v>60753</v>
      </c>
      <c r="F42" s="2" t="s">
        <v>15</v>
      </c>
    </row>
    <row r="43" spans="1:6" ht="38.25">
      <c r="A43" s="12" t="s">
        <v>122</v>
      </c>
      <c r="B43" s="13" t="s">
        <v>58</v>
      </c>
      <c r="C43" s="17">
        <f>C44+C45+C46+C47+C48</f>
        <v>26193</v>
      </c>
      <c r="D43" s="17">
        <f>D44+D45+D46+D47+D48</f>
        <v>60753</v>
      </c>
      <c r="F43" t="s">
        <v>16</v>
      </c>
    </row>
    <row r="44" spans="1:6" ht="12.75">
      <c r="A44" s="12" t="s">
        <v>16</v>
      </c>
      <c r="B44" s="13" t="s">
        <v>73</v>
      </c>
      <c r="C44" s="17">
        <v>10000</v>
      </c>
      <c r="D44" s="17">
        <v>10000</v>
      </c>
      <c r="F44" t="s">
        <v>2</v>
      </c>
    </row>
    <row r="45" spans="1:6" ht="43.5" customHeight="1">
      <c r="A45" s="12" t="s">
        <v>17</v>
      </c>
      <c r="B45" s="13" t="s">
        <v>74</v>
      </c>
      <c r="C45" s="17">
        <v>10000</v>
      </c>
      <c r="D45" s="17">
        <v>10000</v>
      </c>
      <c r="F45" t="s">
        <v>2</v>
      </c>
    </row>
    <row r="46" spans="1:6" ht="12.75">
      <c r="A46" s="12" t="s">
        <v>18</v>
      </c>
      <c r="B46" s="13" t="s">
        <v>75</v>
      </c>
      <c r="C46" s="17">
        <v>1000</v>
      </c>
      <c r="D46" s="17">
        <v>1000</v>
      </c>
      <c r="F46" t="s">
        <v>2</v>
      </c>
    </row>
    <row r="47" spans="1:6" ht="12.75">
      <c r="A47" s="12" t="s">
        <v>19</v>
      </c>
      <c r="B47" s="13" t="s">
        <v>76</v>
      </c>
      <c r="C47" s="17">
        <v>1000</v>
      </c>
      <c r="D47" s="17">
        <v>1000</v>
      </c>
      <c r="F47" t="s">
        <v>2</v>
      </c>
    </row>
    <row r="48" spans="1:6" ht="25.5">
      <c r="A48" s="12" t="s">
        <v>20</v>
      </c>
      <c r="B48" s="13" t="s">
        <v>77</v>
      </c>
      <c r="C48" s="17">
        <v>4193</v>
      </c>
      <c r="D48" s="17">
        <v>38753</v>
      </c>
      <c r="F48" t="s">
        <v>2</v>
      </c>
    </row>
    <row r="49" spans="1:4" s="2" customFormat="1" ht="12.75">
      <c r="A49" s="10" t="s">
        <v>62</v>
      </c>
      <c r="B49" s="11" t="s">
        <v>41</v>
      </c>
      <c r="C49" s="16">
        <f>C50</f>
        <v>7700</v>
      </c>
      <c r="D49" s="16">
        <f>D50</f>
        <v>7700</v>
      </c>
    </row>
    <row r="50" spans="1:4" s="2" customFormat="1" ht="12.75">
      <c r="A50" s="10" t="s">
        <v>61</v>
      </c>
      <c r="B50" s="11" t="s">
        <v>40</v>
      </c>
      <c r="C50" s="16">
        <f>C51+C53+C54+C55</f>
        <v>7700</v>
      </c>
      <c r="D50" s="16">
        <f>D51+D53+D54+D55</f>
        <v>7700</v>
      </c>
    </row>
    <row r="51" spans="1:4" ht="41.25" customHeight="1">
      <c r="A51" s="12" t="s">
        <v>123</v>
      </c>
      <c r="B51" s="13" t="s">
        <v>63</v>
      </c>
      <c r="C51" s="17">
        <f>C52</f>
        <v>1000</v>
      </c>
      <c r="D51" s="17">
        <f>D52</f>
        <v>1000</v>
      </c>
    </row>
    <row r="52" spans="1:4" ht="12.75">
      <c r="A52" s="12" t="s">
        <v>99</v>
      </c>
      <c r="B52" s="13" t="s">
        <v>98</v>
      </c>
      <c r="C52" s="17">
        <v>1000</v>
      </c>
      <c r="D52" s="17">
        <v>1000</v>
      </c>
    </row>
    <row r="53" spans="1:4" ht="38.25">
      <c r="A53" s="12" t="s">
        <v>100</v>
      </c>
      <c r="B53" s="13" t="s">
        <v>101</v>
      </c>
      <c r="C53" s="17">
        <v>2500</v>
      </c>
      <c r="D53" s="17">
        <v>2500</v>
      </c>
    </row>
    <row r="54" spans="1:4" ht="25.5">
      <c r="A54" s="12" t="s">
        <v>103</v>
      </c>
      <c r="B54" s="13" t="s">
        <v>102</v>
      </c>
      <c r="C54" s="17">
        <v>2500</v>
      </c>
      <c r="D54" s="17">
        <v>2500</v>
      </c>
    </row>
    <row r="55" spans="1:4" ht="25.5">
      <c r="A55" s="12" t="s">
        <v>104</v>
      </c>
      <c r="B55" s="13" t="s">
        <v>109</v>
      </c>
      <c r="C55" s="17">
        <v>1700</v>
      </c>
      <c r="D55" s="17">
        <v>1700</v>
      </c>
    </row>
    <row r="56" spans="1:4" s="2" customFormat="1" ht="12.75">
      <c r="A56" s="10" t="s">
        <v>60</v>
      </c>
      <c r="B56" s="11" t="s">
        <v>53</v>
      </c>
      <c r="C56" s="16">
        <f aca="true" t="shared" si="2" ref="C56:D58">C57</f>
        <v>381700</v>
      </c>
      <c r="D56" s="16">
        <f t="shared" si="2"/>
        <v>381700</v>
      </c>
    </row>
    <row r="57" spans="1:4" s="2" customFormat="1" ht="12.75">
      <c r="A57" s="10" t="s">
        <v>59</v>
      </c>
      <c r="B57" s="11" t="s">
        <v>54</v>
      </c>
      <c r="C57" s="16">
        <f t="shared" si="2"/>
        <v>381700</v>
      </c>
      <c r="D57" s="16">
        <f t="shared" si="2"/>
        <v>381700</v>
      </c>
    </row>
    <row r="58" spans="1:4" ht="41.25" customHeight="1">
      <c r="A58" s="12" t="s">
        <v>123</v>
      </c>
      <c r="B58" s="13" t="s">
        <v>64</v>
      </c>
      <c r="C58" s="17">
        <f t="shared" si="2"/>
        <v>381700</v>
      </c>
      <c r="D58" s="17">
        <f t="shared" si="2"/>
        <v>381700</v>
      </c>
    </row>
    <row r="59" spans="1:4" ht="12.75">
      <c r="A59" s="12" t="s">
        <v>88</v>
      </c>
      <c r="B59" s="13" t="s">
        <v>65</v>
      </c>
      <c r="C59" s="17">
        <v>381700</v>
      </c>
      <c r="D59" s="17">
        <v>381700</v>
      </c>
    </row>
    <row r="60" spans="1:4" s="2" customFormat="1" ht="12.75">
      <c r="A60" s="10" t="s">
        <v>83</v>
      </c>
      <c r="B60" s="11" t="s">
        <v>84</v>
      </c>
      <c r="C60" s="16">
        <f>C61</f>
        <v>1000</v>
      </c>
      <c r="D60" s="16">
        <f>D61</f>
        <v>1000</v>
      </c>
    </row>
    <row r="61" spans="1:4" s="2" customFormat="1" ht="20.25" customHeight="1">
      <c r="A61" s="10" t="s">
        <v>81</v>
      </c>
      <c r="B61" s="11" t="s">
        <v>85</v>
      </c>
      <c r="C61" s="16">
        <f>C62</f>
        <v>1000</v>
      </c>
      <c r="D61" s="16">
        <f>D62</f>
        <v>1000</v>
      </c>
    </row>
    <row r="62" spans="1:4" ht="38.25">
      <c r="A62" s="12" t="s">
        <v>123</v>
      </c>
      <c r="B62" s="13" t="s">
        <v>86</v>
      </c>
      <c r="C62" s="17">
        <v>1000</v>
      </c>
      <c r="D62" s="17">
        <v>1000</v>
      </c>
    </row>
    <row r="63" spans="1:4" ht="45" customHeight="1">
      <c r="A63" s="12" t="s">
        <v>82</v>
      </c>
      <c r="B63" s="13" t="s">
        <v>87</v>
      </c>
      <c r="C63" s="17">
        <v>1000</v>
      </c>
      <c r="D63" s="17">
        <v>1000</v>
      </c>
    </row>
    <row r="64" spans="1:6" s="2" customFormat="1" ht="12.75">
      <c r="A64" s="10" t="s">
        <v>78</v>
      </c>
      <c r="B64" s="11" t="s">
        <v>80</v>
      </c>
      <c r="C64" s="16">
        <f aca="true" t="shared" si="3" ref="C64:D66">C65</f>
        <v>1000</v>
      </c>
      <c r="D64" s="16">
        <f t="shared" si="3"/>
        <v>1000</v>
      </c>
      <c r="F64" s="2" t="s">
        <v>21</v>
      </c>
    </row>
    <row r="65" spans="1:6" s="2" customFormat="1" ht="12.75">
      <c r="A65" s="10" t="s">
        <v>95</v>
      </c>
      <c r="B65" s="11" t="s">
        <v>94</v>
      </c>
      <c r="C65" s="16">
        <f t="shared" si="3"/>
        <v>1000</v>
      </c>
      <c r="D65" s="16">
        <f t="shared" si="3"/>
        <v>1000</v>
      </c>
      <c r="F65" s="2" t="s">
        <v>22</v>
      </c>
    </row>
    <row r="66" spans="1:6" ht="42" customHeight="1">
      <c r="A66" s="12" t="s">
        <v>123</v>
      </c>
      <c r="B66" s="13" t="s">
        <v>96</v>
      </c>
      <c r="C66" s="17">
        <f t="shared" si="3"/>
        <v>1000</v>
      </c>
      <c r="D66" s="17">
        <f t="shared" si="3"/>
        <v>1000</v>
      </c>
      <c r="F66" t="s">
        <v>23</v>
      </c>
    </row>
    <row r="67" spans="1:6" ht="25.5">
      <c r="A67" s="12" t="s">
        <v>79</v>
      </c>
      <c r="B67" s="13" t="s">
        <v>97</v>
      </c>
      <c r="C67" s="17">
        <v>1000</v>
      </c>
      <c r="D67" s="17">
        <v>1000</v>
      </c>
      <c r="F67" t="s">
        <v>24</v>
      </c>
    </row>
    <row r="68" spans="1:6" ht="0.75" customHeight="1">
      <c r="A68" s="12"/>
      <c r="B68" s="13"/>
      <c r="C68" s="17"/>
      <c r="D68" s="17"/>
      <c r="F68" t="s">
        <v>25</v>
      </c>
    </row>
    <row r="69" spans="1:4" ht="21.75" customHeight="1">
      <c r="A69" s="14" t="str">
        <f>A6</f>
        <v>ВСЕГО:</v>
      </c>
      <c r="B69" s="15"/>
      <c r="C69" s="16">
        <f>C7</f>
        <v>1508383</v>
      </c>
      <c r="D69" s="16">
        <f>D7</f>
        <v>1584828</v>
      </c>
    </row>
    <row r="70" spans="1:4" ht="12.75">
      <c r="A70" s="6"/>
      <c r="B70" s="6"/>
      <c r="C70" s="6"/>
      <c r="D70" s="5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1"/>
      <c r="C98" s="1"/>
    </row>
    <row r="99" spans="1:3" ht="12.75">
      <c r="A99" s="3"/>
      <c r="B99" s="1"/>
      <c r="C99" s="1"/>
    </row>
    <row r="100" spans="1:3" ht="12.75">
      <c r="A100" s="3"/>
      <c r="B100" s="1"/>
      <c r="C100" s="1"/>
    </row>
    <row r="101" spans="1:3" ht="12.75">
      <c r="A101" s="3"/>
      <c r="B101" s="1"/>
      <c r="C101" s="1"/>
    </row>
    <row r="102" spans="1:3" ht="12.75">
      <c r="A102" s="3"/>
      <c r="B102" s="1"/>
      <c r="C102" s="1"/>
    </row>
    <row r="103" spans="1:3" ht="12.75">
      <c r="A103" s="3"/>
      <c r="B103" s="1"/>
      <c r="C103" s="1"/>
    </row>
    <row r="104" spans="1:3" ht="12.75">
      <c r="A104" s="3"/>
      <c r="B104" s="1"/>
      <c r="C104" s="1"/>
    </row>
    <row r="105" spans="1:3" ht="12.75">
      <c r="A105" s="3"/>
      <c r="B105" s="1"/>
      <c r="C105" s="1"/>
    </row>
    <row r="106" spans="1:3" ht="12.75">
      <c r="A106" s="3"/>
      <c r="B106" s="1"/>
      <c r="C106" s="1"/>
    </row>
    <row r="107" spans="1:3" ht="12.75">
      <c r="A107" s="3"/>
      <c r="B107" s="1"/>
      <c r="C107" s="1"/>
    </row>
    <row r="108" spans="1:3" ht="12.75">
      <c r="A108" s="3"/>
      <c r="B108" s="1"/>
      <c r="C108" s="1"/>
    </row>
    <row r="109" spans="1:3" ht="12.75">
      <c r="A109" s="3"/>
      <c r="B109" s="1"/>
      <c r="C109" s="1"/>
    </row>
    <row r="110" spans="1:3" ht="12.75">
      <c r="A110" s="3"/>
      <c r="B110" s="1"/>
      <c r="C110" s="1"/>
    </row>
    <row r="111" spans="1:3" ht="12.75">
      <c r="A111" s="3"/>
      <c r="B111" s="1"/>
      <c r="C111" s="1"/>
    </row>
    <row r="112" spans="1:3" ht="12.75">
      <c r="A112" s="3"/>
      <c r="B112" s="1"/>
      <c r="C112" s="1"/>
    </row>
    <row r="113" spans="1:3" ht="12.75">
      <c r="A113" s="3"/>
      <c r="B113" s="1"/>
      <c r="C113" s="1"/>
    </row>
    <row r="114" spans="1:3" ht="12.75">
      <c r="A114" s="3"/>
      <c r="B114" s="1"/>
      <c r="C114" s="1"/>
    </row>
    <row r="115" spans="1:3" ht="12.75">
      <c r="A115" s="3"/>
      <c r="B115" s="1"/>
      <c r="C115" s="1"/>
    </row>
    <row r="116" spans="1:3" ht="12.75">
      <c r="A116" s="3"/>
      <c r="B116" s="1"/>
      <c r="C116" s="1"/>
    </row>
    <row r="117" spans="1:3" ht="12.75">
      <c r="A117" s="3"/>
      <c r="B117" s="1"/>
      <c r="C117" s="1"/>
    </row>
    <row r="118" spans="1:3" ht="12.75">
      <c r="A118" s="3"/>
      <c r="B118" s="1"/>
      <c r="C118" s="1"/>
    </row>
    <row r="119" spans="1:3" ht="12.75">
      <c r="A119" s="3"/>
      <c r="B119" s="1"/>
      <c r="C119" s="1"/>
    </row>
    <row r="120" spans="1:3" ht="12.75">
      <c r="A120" s="3"/>
      <c r="B120" s="1"/>
      <c r="C120" s="1"/>
    </row>
    <row r="121" spans="1:3" ht="12.75">
      <c r="A121" s="3"/>
      <c r="B121" s="1"/>
      <c r="C121" s="1"/>
    </row>
    <row r="122" spans="1:3" ht="12.75">
      <c r="A122" s="3"/>
      <c r="B122" s="1"/>
      <c r="C122" s="1"/>
    </row>
    <row r="123" spans="1:3" ht="12.75">
      <c r="A123" s="3"/>
      <c r="B123" s="1"/>
      <c r="C123" s="1"/>
    </row>
    <row r="124" spans="1:3" ht="12.75">
      <c r="A124" s="3"/>
      <c r="B124" s="1"/>
      <c r="C124" s="1"/>
    </row>
    <row r="125" spans="1:3" ht="12.75">
      <c r="A125" s="3"/>
      <c r="B125" s="1"/>
      <c r="C125" s="1"/>
    </row>
    <row r="126" spans="1:3" ht="12.75">
      <c r="A126" s="3"/>
      <c r="B126" s="1"/>
      <c r="C126" s="1"/>
    </row>
    <row r="127" spans="1:3" ht="12.75">
      <c r="A127" s="3"/>
      <c r="B127" s="1"/>
      <c r="C127" s="1"/>
    </row>
    <row r="128" spans="1:3" ht="12.75">
      <c r="A128" s="3"/>
      <c r="B128" s="1"/>
      <c r="C128" s="1"/>
    </row>
    <row r="129" spans="1:3" ht="12.75">
      <c r="A129" s="3"/>
      <c r="B129" s="1"/>
      <c r="C129" s="1"/>
    </row>
    <row r="130" spans="1:3" ht="12.75">
      <c r="A130" s="3"/>
      <c r="B130" s="1"/>
      <c r="C130" s="1"/>
    </row>
    <row r="131" spans="1:3" ht="12.75">
      <c r="A131" s="3"/>
      <c r="B131" s="1"/>
      <c r="C131" s="1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</sheetData>
  <sheetProtection/>
  <mergeCells count="5">
    <mergeCell ref="B4:B5"/>
    <mergeCell ref="A4:A5"/>
    <mergeCell ref="D4:D5"/>
    <mergeCell ref="A2:D2"/>
    <mergeCell ref="C4:C5"/>
  </mergeCells>
  <printOptions horizontalCentered="1"/>
  <pageMargins left="0.7874015748031497" right="0.1968503937007874" top="0.3937007874015748" bottom="0.1968503937007874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Юхнов</dc:creator>
  <cp:keywords/>
  <dc:description/>
  <cp:lastModifiedBy>User</cp:lastModifiedBy>
  <cp:lastPrinted>2011-12-28T09:36:10Z</cp:lastPrinted>
  <dcterms:created xsi:type="dcterms:W3CDTF">2011-11-18T06:13:59Z</dcterms:created>
  <dcterms:modified xsi:type="dcterms:W3CDTF">2012-12-17T05:58:10Z</dcterms:modified>
  <cp:category/>
  <cp:version/>
  <cp:contentType/>
  <cp:contentStatus/>
</cp:coreProperties>
</file>